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omenfysioterapeutitfi.sharepoint.com/Edunvalvonta/4 Yrittäjien edunvalvonta/Kela/Hankinta 2022/Webinaari jäsenille/"/>
    </mc:Choice>
  </mc:AlternateContent>
  <xr:revisionPtr revIDLastSave="26" documentId="8_{18C258C8-3554-4E13-BEE7-69FAD6644475}" xr6:coauthVersionLast="47" xr6:coauthVersionMax="47" xr10:uidLastSave="{2F9B8CAE-331E-466C-82B5-A0199C20A7D7}"/>
  <bookViews>
    <workbookView xWindow="-110" yWindow="-110" windowWidth="19420" windowHeight="10420" activeTab="1" xr2:uid="{7C482646-9B9C-40E5-9A80-A192FD3BF310}"/>
  </bookViews>
  <sheets>
    <sheet name="Hinnan ja laadun arviointi" sheetId="1" r:id="rId1"/>
    <sheet name="Lyhyiden koulutusten pisteytys" sheetId="3" r:id="rId2"/>
    <sheet name="Taul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D10" i="3"/>
  <c r="D9" i="3"/>
  <c r="D11" i="3" l="1"/>
  <c r="D12" i="3" s="1"/>
  <c r="D13" i="3" s="1"/>
  <c r="D14" i="3" s="1" a="1"/>
  <c r="D14" i="3" s="1"/>
  <c r="B7" i="1"/>
  <c r="B8" i="1" l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tc={A2EDC36A-6C82-43B7-BA2C-0E83373BCC37}</author>
    <author>tc={86839DD8-B6D1-4684-B58B-29D4797AFA42}</author>
    <author>tc={E76C96A2-A4A3-4B2B-B4B8-AA1711438F17}</author>
    <author>tc={B4DADC92-5BE2-40CF-AC2D-FFD961BAA4A8}</author>
    <author>tc={77075739-B31B-45AB-861E-0E14F67C1E25}</author>
    <author>tc={64CD7C22-78C0-4E7A-B157-370B9AF1A608}</author>
  </authors>
  <commentList>
    <comment ref="A2" authorId="0" shapeId="0" xr:uid="{A2EDC36A-6C82-43B7-BA2C-0E83373BCC37}">
      <text>
        <t>[Kommenttiketju]
Excel-versiosi avulla voit lukea tämän kommenttiketjun, mutta siihen tehdyt muutokset poistetaan, jos tiedosto avataan uudemmassa Excel-versiossa. Lisätietoja: https://go.microsoft.com/fwlink/?linkid=870924
Kommentti:
    Syötä tähän oman yrityksesi laatupisteet. Laatupisteet voit arvioida toisella välilehdellä olevalla laskurilla.</t>
      </text>
    </comment>
    <comment ref="D2" authorId="1" shapeId="0" xr:uid="{86839DD8-B6D1-4684-B58B-29D4797AFA42}">
      <text>
        <t>[Kommenttiketju]
Excel-versiosi avulla voit lukea tämän kommenttiketjun, mutta siihen tehdyt muutokset poistetaan, jos tiedosto avataan uudemmassa Excel-versiossa. Lisätietoja: https://go.microsoft.com/fwlink/?linkid=870924
Kommentti:
    Syötä tähän eri laatupistevaihtoehtoja</t>
      </text>
    </comment>
    <comment ref="B3" authorId="2" shapeId="0" xr:uid="{E76C96A2-A4A3-4B2B-B4B8-AA1711438F17}">
      <text>
        <t>[Kommenttiketju]
Excel-versiosi avulla voit lukea tämän kommenttiketjun, mutta siihen tehdyt muutokset poistetaan, jos tiedosto avataan uudemmassa Excel-versiossa. Lisätietoja: https://go.microsoft.com/fwlink/?linkid=870924
Kommentti:
    Syötä tähän oma hintasi.</t>
      </text>
    </comment>
    <comment ref="C3" authorId="3" shapeId="0" xr:uid="{B4DADC92-5BE2-40CF-AC2D-FFD961BAA4A8}">
      <text>
        <t>[Kommenttiketju]
Excel-versiosi avulla voit lukea tämän kommenttiketjun, mutta siihen tehdyt muutokset poistetaan, jos tiedosto avataan uudemmassa Excel-versiossa. Lisätietoja: https://go.microsoft.com/fwlink/?linkid=870924
Kommentti:
    Syötä tähän oman palvelusi eri hintavaihtoehtoja.</t>
      </text>
    </comment>
    <comment ref="B4" authorId="4" shapeId="0" xr:uid="{77075739-B31B-45AB-861E-0E14F67C1E25}">
      <text>
        <t>[Kommenttiketju]
Excel-versiosi avulla voit lukea tämän kommenttiketjun, mutta siihen tehdyt muutokset poistetaan, jos tiedosto avataan uudemmassa Excel-versiossa. Lisätietoja: https://go.microsoft.com/fwlink/?linkid=870924
Kommentti:
    Syötä tähän arvauksesi siitä, mikä on halvin tarjottu hinta tällä kierroksella.</t>
      </text>
    </comment>
    <comment ref="B5" authorId="5" shapeId="0" xr:uid="{64CD7C22-78C0-4E7A-B157-370B9AF1A608}">
      <text>
        <t>[Kommenttiketju]
Excel-versiosi avulla voit lukea tämän kommenttiketjun, mutta siihen tehdyt muutokset poistetaan, jos tiedosto avataan uudemmassa Excel-versiossa. Lisätietoja: https://go.microsoft.com/fwlink/?linkid=870924
Kommentti:
    Syötä tähän arvauksesi korkeimmasta tarjotusta laatupistemäärästä. Laatupisteiden maksimi on 97.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<sst xmlns="http://schemas.openxmlformats.org/spreadsheetml/2006/main" count="38" uniqueCount="37">
  <si>
    <t>Omat hintavaihtoehdot</t>
  </si>
  <si>
    <t>Omat laatuvaihtoehdot</t>
  </si>
  <si>
    <t>Omat laatupisteet</t>
  </si>
  <si>
    <t>Oma hinta</t>
  </si>
  <si>
    <t>Arvioitu halvin hinta</t>
  </si>
  <si>
    <t>Arvioitu korkein laatupistemäärä</t>
  </si>
  <si>
    <t>Omat hintapisteet</t>
  </si>
  <si>
    <t>Omat kokonaispisteet</t>
  </si>
  <si>
    <t>Ohjeet: Täytä solut B2-B5. Excel laskee soluihin B6-B8 saavuttamasi laatupisteet. Haarukoidaksesi hintatasoa syötä soluihin C3-C8 oman palvelusi hintavaihtoehdot ja Soluihin D2-H2 vaihtoehdot laatupisteistä. HUOM! Sarake B:n tiedot (arvioitu halvin hinta ja korkein laatupistemäärä) vaikuttavat haarukointiin!</t>
  </si>
  <si>
    <t>Lyhyiden täydennyskoulutusten pisteytys</t>
  </si>
  <si>
    <t>HUOM! Emme vastaa taulukon toiminnan oikeelisuudesta tai käyttöön liittyvistä virheistä. Tarkista aina laskelmasi suhteessa alkuperäiseen hankintaohjeistukseen!</t>
  </si>
  <si>
    <t>*Syötä kuhunkin soluun yhden koulutuksen tuntimäärä (pelkkä numero</t>
  </si>
  <si>
    <t>Excel pisteyttää koulutukset automaattisesti</t>
  </si>
  <si>
    <t>Täydennyskoulutukset (h)*</t>
  </si>
  <si>
    <t>Yli 4 h koulutukset (koulutuspäivät)</t>
  </si>
  <si>
    <t>Alle 4 h koulutukset (koulutuspäivät)</t>
  </si>
  <si>
    <t>opintopisteet</t>
  </si>
  <si>
    <t>Koulutuspäivät</t>
  </si>
  <si>
    <t>laatupisteet</t>
  </si>
  <si>
    <t>Koulutuspäivät yhteensä</t>
  </si>
  <si>
    <t>0-2</t>
  </si>
  <si>
    <t>0-7</t>
  </si>
  <si>
    <t>Opintopisteet yhteensä</t>
  </si>
  <si>
    <t>2,5-4</t>
  </si>
  <si>
    <t>8-13</t>
  </si>
  <si>
    <t>Opintopisteet pyöristettynä</t>
  </si>
  <si>
    <t>4,5-6</t>
  </si>
  <si>
    <t>15-20</t>
  </si>
  <si>
    <t>Laatupisteet lyhyistä koulutuksista</t>
  </si>
  <si>
    <t>6,5-8</t>
  </si>
  <si>
    <t>21-27</t>
  </si>
  <si>
    <t>8,5-10</t>
  </si>
  <si>
    <t>28-33</t>
  </si>
  <si>
    <t>10,5-12</t>
  </si>
  <si>
    <t>35-40</t>
  </si>
  <si>
    <t>12,5 -</t>
  </si>
  <si>
    <t>&gt;41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</si>
</sst>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B]_-;\-* #,##0.00\ [$€-40B]_-;_-* &quot;-&quot;??\ [$€-40B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sz val="11"/>
      <color rgb="FF444444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4" fillId="3" borderId="0" xfId="0" applyFont="1" applyFill="1" applyProtection="1">
      <protection locked="0"/>
    </xf>
    <xf numFmtId="164" fontId="5" fillId="2" borderId="4" xfId="1" applyNumberFormat="1" applyFont="1" applyFill="1" applyBorder="1" applyProtection="1">
      <protection locked="0"/>
    </xf>
    <xf numFmtId="0" fontId="6" fillId="4" borderId="5" xfId="1" applyNumberFormat="1" applyFont="1" applyFill="1" applyBorder="1" applyProtection="1">
      <protection locked="0"/>
    </xf>
    <xf numFmtId="0" fontId="6" fillId="4" borderId="6" xfId="1" applyNumberFormat="1" applyFont="1" applyFill="1" applyBorder="1" applyProtection="1">
      <protection locked="0"/>
    </xf>
    <xf numFmtId="165" fontId="0" fillId="2" borderId="0" xfId="0" applyNumberFormat="1" applyFill="1" applyProtection="1">
      <protection locked="0"/>
    </xf>
    <xf numFmtId="8" fontId="4" fillId="3" borderId="0" xfId="0" applyNumberFormat="1" applyFont="1" applyFill="1" applyProtection="1">
      <protection locked="0"/>
    </xf>
    <xf numFmtId="164" fontId="3" fillId="4" borderId="7" xfId="1" applyNumberFormat="1" applyFont="1" applyFill="1" applyBorder="1" applyProtection="1">
      <protection locked="0"/>
    </xf>
    <xf numFmtId="44" fontId="4" fillId="5" borderId="0" xfId="1" applyFont="1" applyFill="1" applyProtection="1">
      <protection locked="0"/>
    </xf>
    <xf numFmtId="0" fontId="4" fillId="0" borderId="0" xfId="0" applyFont="1" applyProtection="1">
      <protection locked="0"/>
    </xf>
    <xf numFmtId="0" fontId="4" fillId="5" borderId="0" xfId="0" applyFont="1" applyFill="1" applyProtection="1">
      <protection locked="0"/>
    </xf>
    <xf numFmtId="164" fontId="3" fillId="4" borderId="9" xfId="1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8" fontId="0" fillId="0" borderId="0" xfId="1" applyNumberFormat="1" applyFont="1" applyProtection="1">
      <protection locked="0"/>
    </xf>
    <xf numFmtId="44" fontId="0" fillId="0" borderId="0" xfId="1" applyFont="1" applyProtection="1">
      <protection locked="0"/>
    </xf>
    <xf numFmtId="1" fontId="3" fillId="0" borderId="0" xfId="1" applyNumberFormat="1" applyFont="1" applyBorder="1" applyProtection="1">
      <protection hidden="1"/>
    </xf>
    <xf numFmtId="1" fontId="3" fillId="0" borderId="8" xfId="1" applyNumberFormat="1" applyFont="1" applyBorder="1" applyProtection="1">
      <protection hidden="1"/>
    </xf>
    <xf numFmtId="1" fontId="3" fillId="0" borderId="10" xfId="1" applyNumberFormat="1" applyFont="1" applyBorder="1" applyProtection="1">
      <protection hidden="1"/>
    </xf>
    <xf numFmtId="1" fontId="3" fillId="0" borderId="11" xfId="1" applyNumberFormat="1" applyFont="1" applyBorder="1" applyProtection="1">
      <protection hidden="1"/>
    </xf>
    <xf numFmtId="2" fontId="4" fillId="0" borderId="0" xfId="0" applyNumberFormat="1" applyFont="1" applyProtection="1">
      <protection hidden="1"/>
    </xf>
    <xf numFmtId="0" fontId="11" fillId="7" borderId="14" xfId="0" applyFont="1" applyFill="1" applyBorder="1" applyProtection="1">
      <protection locked="0"/>
    </xf>
    <xf numFmtId="0" fontId="11" fillId="7" borderId="16" xfId="0" applyFont="1" applyFill="1" applyBorder="1" applyProtection="1">
      <protection locked="0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2" fillId="8" borderId="0" xfId="0" applyFont="1" applyFill="1" applyProtection="1">
      <protection hidden="1"/>
    </xf>
    <xf numFmtId="0" fontId="11" fillId="7" borderId="16" xfId="0" applyFont="1" applyFill="1" applyBorder="1" applyProtection="1">
      <protection hidden="1"/>
    </xf>
    <xf numFmtId="0" fontId="0" fillId="0" borderId="0" xfId="0" applyProtection="1">
      <protection hidden="1"/>
    </xf>
    <xf numFmtId="0" fontId="11" fillId="7" borderId="19" xfId="0" applyFont="1" applyFill="1" applyBorder="1" applyProtection="1">
      <protection hidden="1"/>
    </xf>
    <xf numFmtId="0" fontId="12" fillId="0" borderId="17" xfId="0" applyFont="1" applyBorder="1" applyAlignment="1" applyProtection="1">
      <alignment horizontal="left"/>
      <protection hidden="1"/>
    </xf>
    <xf numFmtId="49" fontId="0" fillId="0" borderId="17" xfId="0" applyNumberFormat="1" applyBorder="1" applyProtection="1">
      <protection hidden="1"/>
    </xf>
    <xf numFmtId="0" fontId="0" fillId="0" borderId="17" xfId="0" applyBorder="1" applyAlignment="1" applyProtection="1">
      <alignment horizontal="left"/>
      <protection hidden="1"/>
    </xf>
    <xf numFmtId="0" fontId="12" fillId="0" borderId="18" xfId="0" applyFont="1" applyBorder="1" applyAlignment="1" applyProtection="1">
      <alignment horizontal="left"/>
      <protection hidden="1"/>
    </xf>
    <xf numFmtId="49" fontId="0" fillId="0" borderId="18" xfId="0" applyNumberFormat="1" applyBorder="1" applyProtection="1">
      <protection hidden="1"/>
    </xf>
    <xf numFmtId="0" fontId="0" fillId="0" borderId="18" xfId="0" applyBorder="1" applyAlignment="1" applyProtection="1">
      <alignment horizontal="left"/>
      <protection hidden="1"/>
    </xf>
    <xf numFmtId="0" fontId="2" fillId="8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13" xfId="0" applyFont="1" applyBorder="1" applyProtection="1">
      <protection hidden="1"/>
    </xf>
    <xf numFmtId="0" fontId="3" fillId="0" borderId="1" xfId="0" applyFont="1" applyBorder="1" applyProtection="1">
      <protection hidden="1"/>
    </xf>
    <xf numFmtId="9" fontId="4" fillId="6" borderId="0" xfId="0" applyNumberFormat="1" applyFont="1" applyFill="1" applyAlignment="1" applyProtection="1">
      <alignment horizontal="left" wrapText="1"/>
      <protection hidden="1"/>
    </xf>
    <xf numFmtId="165" fontId="0" fillId="0" borderId="0" xfId="0" applyNumberForma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0" fillId="6" borderId="0" xfId="0" applyFill="1" applyAlignment="1" applyProtection="1">
      <alignment horizontal="left" wrapText="1"/>
      <protection hidden="1"/>
    </xf>
    <xf numFmtId="0" fontId="0" fillId="6" borderId="12" xfId="0" applyFill="1" applyBorder="1" applyAlignment="1" applyProtection="1">
      <alignment horizontal="left" wrapText="1"/>
      <protection hidden="1"/>
    </xf>
    <xf numFmtId="0" fontId="0" fillId="6" borderId="0" xfId="0" applyFill="1" applyAlignment="1" applyProtection="1">
      <alignment horizontal="center" wrapText="1"/>
      <protection hidden="1"/>
    </xf>
  </cellXfs>
  <cellStyles count="2">
    <cellStyle name="Normaali" xfId="0" builtinId="0"/>
    <cellStyle name="Valuutta" xfId="1" builtinId="4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ho Korpi" id="{F9085CCF-27B8-4B6F-B3BC-9951BF4BE370}" userId="S::juho.korpi@suomenfysioterapeutit.fi::10bacbfb-f455-405f-8785-99c6552477a9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04-13T08:02:21.88" personId="{F9085CCF-27B8-4B6F-B3BC-9951BF4BE370}" id="{A2EDC36A-6C82-43B7-BA2C-0E83373BCC37}">
    <text>Syötä tähän oman yrityksesi laatupisteet. Laatupisteet voit arvioida toisella välilehdellä olevalla laskurilla.</text>
  </threadedComment>
  <threadedComment ref="D2" dT="2022-04-13T08:05:16.31" personId="{F9085CCF-27B8-4B6F-B3BC-9951BF4BE370}" id="{86839DD8-B6D1-4684-B58B-29D4797AFA42}">
    <text>Syötä tähän eri laatupistevaihtoehtoja</text>
  </threadedComment>
  <threadedComment ref="B3" dT="2022-04-13T08:03:16.11" personId="{F9085CCF-27B8-4B6F-B3BC-9951BF4BE370}" id="{E76C96A2-A4A3-4B2B-B4B8-AA1711438F17}">
    <text>Syötä tähän oma hintasi.</text>
  </threadedComment>
  <threadedComment ref="C3" dT="2022-04-13T08:04:58.01" personId="{F9085CCF-27B8-4B6F-B3BC-9951BF4BE370}" id="{B4DADC92-5BE2-40CF-AC2D-FFD961BAA4A8}">
    <text>Syötä tähän oman palvelusi eri hintavaihtoehtoja.</text>
  </threadedComment>
  <threadedComment ref="B4" dT="2022-04-13T08:03:41.16" personId="{F9085CCF-27B8-4B6F-B3BC-9951BF4BE370}" id="{77075739-B31B-45AB-861E-0E14F67C1E25}">
    <text>Syötä tähän arvauksesi siitä, mikä on halvin tarjottu hinta tällä kierroksella.</text>
  </threadedComment>
  <threadedComment ref="B5" dT="2022-04-13T08:04:28.50" personId="{F9085CCF-27B8-4B6F-B3BC-9951BF4BE370}" id="{64CD7C22-78C0-4E7A-B157-370B9AF1A608}">
    <text>Syötä tähän arvauksesi korkeimmasta tarjotusta laatupistemäärästä. Laatupisteiden maksimi on 97.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7126-730B-48F9-8F56-CBFA1DBA8AF5}">
  <dimension ref="A1:O22"/>
  <sheetViews>
    <sheetView workbookViewId="0">
      <selection activeCell="J4" sqref="J4"/>
    </sheetView>
  </sheetViews>
  <sheetFormatPr defaultRowHeight="14.5" x14ac:dyDescent="0.35"/>
  <cols>
    <col min="1" max="1" width="35.36328125" style="1" customWidth="1"/>
    <col min="2" max="2" width="14.36328125" style="1" customWidth="1"/>
    <col min="3" max="3" width="36.26953125" style="1" customWidth="1"/>
    <col min="4" max="8" width="8.90625" style="1" customWidth="1"/>
    <col min="9" max="9" width="8.7265625" style="1" customWidth="1"/>
    <col min="10" max="10" width="23.453125" style="1" customWidth="1"/>
    <col min="11" max="11" width="10.6328125" style="1" bestFit="1" customWidth="1"/>
    <col min="12" max="16384" width="8.7265625" style="1"/>
  </cols>
  <sheetData>
    <row r="1" spans="1:15" ht="26.5" thickBot="1" x14ac:dyDescent="0.65">
      <c r="C1" s="46" t="s">
        <v>0</v>
      </c>
      <c r="D1" s="49" t="s">
        <v>1</v>
      </c>
      <c r="E1" s="49"/>
      <c r="F1" s="49"/>
      <c r="G1" s="49"/>
      <c r="H1" s="50"/>
      <c r="K1" s="2"/>
      <c r="L1" s="2"/>
    </row>
    <row r="2" spans="1:15" ht="26" x14ac:dyDescent="0.6">
      <c r="A2" s="1" t="s">
        <v>2</v>
      </c>
      <c r="B2" s="3">
        <v>10</v>
      </c>
      <c r="C2" s="4">
        <f>B6+B7</f>
        <v>42.654639175257728</v>
      </c>
      <c r="D2" s="5">
        <v>0</v>
      </c>
      <c r="E2" s="5">
        <v>20</v>
      </c>
      <c r="F2" s="5">
        <v>40</v>
      </c>
      <c r="G2" s="5">
        <v>70</v>
      </c>
      <c r="H2" s="6">
        <v>90</v>
      </c>
      <c r="K2" s="7"/>
      <c r="L2" s="2"/>
    </row>
    <row r="3" spans="1:15" ht="26" x14ac:dyDescent="0.6">
      <c r="A3" s="1" t="s">
        <v>3</v>
      </c>
      <c r="B3" s="8">
        <v>60</v>
      </c>
      <c r="C3" s="9">
        <v>45</v>
      </c>
      <c r="D3" s="19">
        <f t="dataTable" ref="D3:H8" dt2D="1" dtr="1" r1="B2" r2="B3"/>
        <v>50</v>
      </c>
      <c r="E3" s="19">
        <v>60.309278350515463</v>
      </c>
      <c r="F3" s="19">
        <v>70.618556701030926</v>
      </c>
      <c r="G3" s="19">
        <v>86.082474226804123</v>
      </c>
      <c r="H3" s="20">
        <v>96.391752577319579</v>
      </c>
      <c r="K3" s="2"/>
      <c r="L3" s="2"/>
    </row>
    <row r="4" spans="1:15" ht="26" x14ac:dyDescent="0.6">
      <c r="A4" s="1" t="s">
        <v>4</v>
      </c>
      <c r="B4" s="10">
        <v>45</v>
      </c>
      <c r="C4" s="9">
        <v>55</v>
      </c>
      <c r="D4" s="19">
        <v>40.909090909090914</v>
      </c>
      <c r="E4" s="19">
        <v>51.218369259606376</v>
      </c>
      <c r="F4" s="19">
        <v>61.527647610121839</v>
      </c>
      <c r="G4" s="19">
        <v>76.99156513589503</v>
      </c>
      <c r="H4" s="20">
        <v>87.3008434864105</v>
      </c>
      <c r="K4" s="7"/>
      <c r="L4" s="2"/>
    </row>
    <row r="5" spans="1:15" ht="26" x14ac:dyDescent="0.6">
      <c r="A5" s="11" t="s">
        <v>5</v>
      </c>
      <c r="B5" s="12">
        <v>97</v>
      </c>
      <c r="C5" s="9">
        <v>65</v>
      </c>
      <c r="D5" s="19">
        <v>34.615384615384613</v>
      </c>
      <c r="E5" s="19">
        <v>44.924662965900076</v>
      </c>
      <c r="F5" s="19">
        <v>55.233941316415539</v>
      </c>
      <c r="G5" s="19">
        <v>70.697858842188737</v>
      </c>
      <c r="H5" s="20">
        <v>81.007137192704192</v>
      </c>
      <c r="K5" s="2"/>
      <c r="L5" s="2"/>
    </row>
    <row r="6" spans="1:15" ht="26" x14ac:dyDescent="0.6">
      <c r="A6" s="11" t="s">
        <v>6</v>
      </c>
      <c r="B6" s="23">
        <f>B4/B3*50</f>
        <v>37.5</v>
      </c>
      <c r="C6" s="9">
        <v>75</v>
      </c>
      <c r="D6" s="19">
        <v>30</v>
      </c>
      <c r="E6" s="19">
        <v>40.309278350515463</v>
      </c>
      <c r="F6" s="19">
        <v>50.618556701030926</v>
      </c>
      <c r="G6" s="19">
        <v>66.082474226804123</v>
      </c>
      <c r="H6" s="20">
        <v>76.391752577319579</v>
      </c>
      <c r="K6" s="51"/>
      <c r="L6" s="51"/>
      <c r="M6" s="52"/>
      <c r="N6" s="52"/>
      <c r="O6" s="52"/>
    </row>
    <row r="7" spans="1:15" ht="26" x14ac:dyDescent="0.6">
      <c r="A7" s="11" t="s">
        <v>2</v>
      </c>
      <c r="B7" s="23">
        <f>B2/B5*50</f>
        <v>5.1546391752577314</v>
      </c>
      <c r="C7" s="9">
        <v>85</v>
      </c>
      <c r="D7" s="19">
        <v>26.47058823529412</v>
      </c>
      <c r="E7" s="19">
        <v>36.779866585809586</v>
      </c>
      <c r="F7" s="19">
        <v>47.089144936325042</v>
      </c>
      <c r="G7" s="19">
        <v>62.553062462098239</v>
      </c>
      <c r="H7" s="20">
        <v>72.862340812613709</v>
      </c>
      <c r="K7" s="53"/>
      <c r="L7" s="53"/>
      <c r="M7" s="52"/>
      <c r="N7" s="52"/>
      <c r="O7" s="52"/>
    </row>
    <row r="8" spans="1:15" ht="26" x14ac:dyDescent="0.6">
      <c r="A8" s="11" t="s">
        <v>7</v>
      </c>
      <c r="B8" s="23">
        <f>B7+B6</f>
        <v>42.654639175257728</v>
      </c>
      <c r="C8" s="13">
        <v>95</v>
      </c>
      <c r="D8" s="21">
        <v>23.684210526315788</v>
      </c>
      <c r="E8" s="21">
        <v>33.99348887683125</v>
      </c>
      <c r="F8" s="21">
        <v>44.302767227346713</v>
      </c>
      <c r="G8" s="21">
        <v>59.766684753119911</v>
      </c>
      <c r="H8" s="22">
        <v>70.075963103635374</v>
      </c>
      <c r="K8" s="48"/>
      <c r="L8" s="48"/>
      <c r="M8" s="48"/>
      <c r="N8" s="48"/>
      <c r="O8" s="48"/>
    </row>
    <row r="9" spans="1:15" x14ac:dyDescent="0.35">
      <c r="A9" s="11"/>
      <c r="B9" s="11"/>
      <c r="J9" s="14"/>
      <c r="K9" s="48"/>
      <c r="L9" s="48"/>
      <c r="M9" s="48"/>
      <c r="N9" s="48"/>
      <c r="O9" s="48"/>
    </row>
    <row r="10" spans="1:15" x14ac:dyDescent="0.35">
      <c r="A10" s="47" t="s">
        <v>8</v>
      </c>
      <c r="B10" s="47"/>
      <c r="C10" s="47"/>
      <c r="J10" s="14"/>
      <c r="K10" s="48"/>
      <c r="L10" s="48"/>
      <c r="M10" s="48"/>
      <c r="N10" s="48"/>
      <c r="O10" s="48"/>
    </row>
    <row r="11" spans="1:15" x14ac:dyDescent="0.35">
      <c r="A11" s="47"/>
      <c r="B11" s="47"/>
      <c r="C11" s="47"/>
      <c r="J11" s="14"/>
      <c r="K11" s="48"/>
      <c r="L11" s="48"/>
      <c r="M11" s="48"/>
      <c r="N11" s="48"/>
      <c r="O11" s="48"/>
    </row>
    <row r="12" spans="1:15" x14ac:dyDescent="0.35">
      <c r="A12" s="47"/>
      <c r="B12" s="47"/>
      <c r="C12" s="47"/>
      <c r="K12" s="48"/>
      <c r="L12" s="48"/>
      <c r="M12" s="48"/>
      <c r="N12" s="48"/>
      <c r="O12" s="48"/>
    </row>
    <row r="13" spans="1:15" x14ac:dyDescent="0.35">
      <c r="A13" s="47"/>
      <c r="B13" s="47"/>
      <c r="C13" s="47"/>
      <c r="K13" s="48"/>
      <c r="L13" s="48"/>
      <c r="M13" s="48"/>
      <c r="N13" s="48"/>
      <c r="O13" s="48"/>
    </row>
    <row r="14" spans="1:15" x14ac:dyDescent="0.35">
      <c r="K14" s="15"/>
      <c r="L14" s="15"/>
      <c r="M14" s="15"/>
      <c r="N14" s="15"/>
      <c r="O14" s="15"/>
    </row>
    <row r="17" spans="4:11" x14ac:dyDescent="0.35">
      <c r="J17" s="16"/>
      <c r="K17" s="16"/>
    </row>
    <row r="18" spans="4:11" x14ac:dyDescent="0.35">
      <c r="J18" s="16"/>
      <c r="K18" s="16"/>
    </row>
    <row r="19" spans="4:11" x14ac:dyDescent="0.35">
      <c r="E19" s="11"/>
      <c r="F19" s="11"/>
    </row>
    <row r="20" spans="4:11" x14ac:dyDescent="0.35">
      <c r="D20" s="17"/>
    </row>
    <row r="21" spans="4:11" x14ac:dyDescent="0.35">
      <c r="D21" s="18"/>
    </row>
    <row r="22" spans="4:11" x14ac:dyDescent="0.35">
      <c r="D22" s="18"/>
    </row>
  </sheetData>
  <sheetProtection algorithmName="SHA-512" hashValue="3Kf8t+ytYEobpn2r/mZ/98b4v5INZ19YW+BlhXZf6p29ZOQMlCQv2o+P+1bqgVhCD/noR2DWt1KuYVutUdlJYQ==" saltValue="NL816120yVNLbJx8+Cg2cA==" spinCount="100000" sheet="1" objects="1" scenarios="1"/>
  <protectedRanges>
    <protectedRange algorithmName="SHA-512" hashValue="NSyPQzBabSKoUmH1WPVDyGxo9APA8YkxvOTf3GPhmJz/j+uVRtlPOGToQvznXt8wWdcAoh5kgWtpEkVH+1X1SQ==" saltValue="i9e36QT8aZd1lEeqjIrYsg==" spinCount="100000" sqref="B6:B8 D3:H8 A10" name="Laskenta"/>
  </protectedRanges>
  <mergeCells count="18">
    <mergeCell ref="D1:H1"/>
    <mergeCell ref="K6:L6"/>
    <mergeCell ref="M6:O6"/>
    <mergeCell ref="K7:L7"/>
    <mergeCell ref="M7:O7"/>
    <mergeCell ref="K8:L8"/>
    <mergeCell ref="M8:O8"/>
    <mergeCell ref="K9:L9"/>
    <mergeCell ref="M9:O9"/>
    <mergeCell ref="K10:L10"/>
    <mergeCell ref="M10:O10"/>
    <mergeCell ref="A10:C13"/>
    <mergeCell ref="K11:L11"/>
    <mergeCell ref="M11:O11"/>
    <mergeCell ref="K12:L12"/>
    <mergeCell ref="M12:O12"/>
    <mergeCell ref="K13:L13"/>
    <mergeCell ref="M13:O13"/>
  </mergeCells>
  <conditionalFormatting sqref="B8">
    <cfRule type="cellIs" dxfId="1" priority="3" operator="greaterThan">
      <formula>0</formula>
    </cfRule>
  </conditionalFormatting>
  <conditionalFormatting sqref="B8">
    <cfRule type="cellIs" dxfId="0" priority="2" operator="lessThan">
      <formula>0</formula>
    </cfRule>
  </conditionalFormatting>
  <conditionalFormatting sqref="D3:H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9AF6-A4AD-4BD8-B0F9-7798EF3E767A}">
  <dimension ref="B1:I328"/>
  <sheetViews>
    <sheetView tabSelected="1" topLeftCell="A7" workbookViewId="0">
      <selection activeCell="C18" sqref="C18"/>
    </sheetView>
  </sheetViews>
  <sheetFormatPr defaultRowHeight="14.5" x14ac:dyDescent="0.35"/>
  <cols>
    <col min="1" max="1" width="2.81640625" style="31" customWidth="1"/>
    <col min="2" max="2" width="28.7265625" style="31" customWidth="1"/>
    <col min="3" max="3" width="33.1796875" style="31" customWidth="1"/>
    <col min="4" max="4" width="10.54296875" style="31" bestFit="1" customWidth="1"/>
    <col min="5" max="5" width="8.7265625" style="31"/>
    <col min="6" max="6" width="12.26953125" style="31" customWidth="1"/>
    <col min="7" max="7" width="13.54296875" style="31" customWidth="1"/>
    <col min="8" max="8" width="11" style="31" customWidth="1"/>
    <col min="9" max="16384" width="8.7265625" style="31"/>
  </cols>
  <sheetData>
    <row r="1" spans="2:9" ht="21" x14ac:dyDescent="0.5">
      <c r="B1" s="54" t="s">
        <v>9</v>
      </c>
      <c r="C1" s="54"/>
      <c r="D1" s="54"/>
      <c r="E1" s="28"/>
      <c r="F1" s="28"/>
      <c r="G1" s="28"/>
    </row>
    <row r="2" spans="2:9" x14ac:dyDescent="0.35">
      <c r="B2" s="28"/>
      <c r="C2" s="28"/>
      <c r="D2" s="28"/>
      <c r="E2" s="28"/>
      <c r="F2" s="28"/>
      <c r="G2" s="28"/>
    </row>
    <row r="3" spans="2:9" s="44" customFormat="1" x14ac:dyDescent="0.35">
      <c r="B3" s="55" t="s">
        <v>10</v>
      </c>
      <c r="C3" s="55"/>
      <c r="D3" s="55"/>
      <c r="E3" s="55"/>
      <c r="F3" s="55"/>
      <c r="G3" s="28"/>
    </row>
    <row r="4" spans="2:9" s="44" customFormat="1" x14ac:dyDescent="0.35">
      <c r="B4" s="55"/>
      <c r="C4" s="55"/>
      <c r="D4" s="55"/>
      <c r="E4" s="55"/>
      <c r="F4" s="55"/>
      <c r="G4" s="28"/>
    </row>
    <row r="5" spans="2:9" x14ac:dyDescent="0.35">
      <c r="B5" s="28"/>
      <c r="C5" s="28"/>
      <c r="D5" s="28"/>
      <c r="E5" s="28"/>
      <c r="F5" s="28"/>
      <c r="G5" s="28"/>
    </row>
    <row r="6" spans="2:9" s="44" customFormat="1" ht="14.5" customHeight="1" x14ac:dyDescent="0.35">
      <c r="B6" s="56" t="s">
        <v>11</v>
      </c>
      <c r="C6" s="58" t="s">
        <v>12</v>
      </c>
      <c r="D6" s="58"/>
      <c r="E6" s="28"/>
      <c r="F6" s="28"/>
      <c r="G6" s="28"/>
      <c r="H6" s="28"/>
      <c r="I6" s="28"/>
    </row>
    <row r="7" spans="2:9" s="44" customFormat="1" x14ac:dyDescent="0.35">
      <c r="B7" s="56"/>
      <c r="C7" s="58"/>
      <c r="D7" s="58"/>
      <c r="E7" s="28"/>
      <c r="F7" s="28"/>
      <c r="G7" s="28"/>
      <c r="H7" s="28"/>
      <c r="I7" s="28"/>
    </row>
    <row r="8" spans="2:9" s="44" customFormat="1" ht="15" thickBot="1" x14ac:dyDescent="0.4">
      <c r="B8" s="57"/>
      <c r="C8" s="58"/>
      <c r="D8" s="58"/>
      <c r="E8" s="28"/>
      <c r="F8" s="28"/>
      <c r="G8" s="28"/>
      <c r="H8" s="28"/>
      <c r="I8" s="28"/>
    </row>
    <row r="9" spans="2:9" ht="15" thickBot="1" x14ac:dyDescent="0.4">
      <c r="B9" s="45" t="s">
        <v>13</v>
      </c>
      <c r="C9" s="41" t="s">
        <v>14</v>
      </c>
      <c r="D9" s="26">
        <f>COUNTIF(B10:B328,"&gt;3,999")</f>
        <v>0</v>
      </c>
      <c r="E9" s="28"/>
      <c r="F9" s="28"/>
      <c r="G9" s="28"/>
      <c r="H9" s="28"/>
      <c r="I9" s="28"/>
    </row>
    <row r="10" spans="2:9" x14ac:dyDescent="0.35">
      <c r="B10" s="24"/>
      <c r="C10" s="41" t="s">
        <v>15</v>
      </c>
      <c r="D10" s="26">
        <f>_xlfn.FLOOR.MATH((SUMIF(B10:B328,"&lt;4"))/4)</f>
        <v>0</v>
      </c>
      <c r="F10" s="42" t="s">
        <v>16</v>
      </c>
      <c r="G10" s="43" t="s">
        <v>17</v>
      </c>
      <c r="H10" s="42" t="s">
        <v>18</v>
      </c>
    </row>
    <row r="11" spans="2:9" x14ac:dyDescent="0.35">
      <c r="B11" s="25"/>
      <c r="C11" s="41" t="s">
        <v>19</v>
      </c>
      <c r="D11" s="26">
        <f>D10+D9</f>
        <v>0</v>
      </c>
      <c r="F11" s="33" t="s">
        <v>20</v>
      </c>
      <c r="G11" s="34" t="s">
        <v>21</v>
      </c>
      <c r="H11" s="35">
        <v>0</v>
      </c>
    </row>
    <row r="12" spans="2:9" x14ac:dyDescent="0.35">
      <c r="B12" s="25"/>
      <c r="C12" s="41" t="s">
        <v>22</v>
      </c>
      <c r="D12" s="27">
        <f>D11*0.3</f>
        <v>0</v>
      </c>
      <c r="F12" s="33" t="s">
        <v>23</v>
      </c>
      <c r="G12" s="34" t="s">
        <v>24</v>
      </c>
      <c r="H12" s="35">
        <v>2</v>
      </c>
    </row>
    <row r="13" spans="2:9" x14ac:dyDescent="0.35">
      <c r="B13" s="25"/>
      <c r="C13" s="40" t="s">
        <v>25</v>
      </c>
      <c r="D13" s="28">
        <f>MROUND(D12,0.5)</f>
        <v>0</v>
      </c>
      <c r="F13" s="33" t="s">
        <v>26</v>
      </c>
      <c r="G13" s="34" t="s">
        <v>27</v>
      </c>
      <c r="H13" s="35">
        <v>4</v>
      </c>
    </row>
    <row r="14" spans="2:9" x14ac:dyDescent="0.35">
      <c r="B14" s="25"/>
      <c r="C14" s="39" t="s">
        <v>28</v>
      </c>
      <c r="D14" s="29" cm="1">
        <f t="array" ref="D14">_xlfn.IFS(D13&gt;12.499,12,D13&gt;10.499,10,D13&gt;8.499,8,D13&gt;6.499,6,D13&gt;4.499,4,D13&gt;2.499,2,D13&lt;2.499,0)</f>
        <v>0</v>
      </c>
      <c r="F14" s="33" t="s">
        <v>29</v>
      </c>
      <c r="G14" s="34" t="s">
        <v>30</v>
      </c>
      <c r="H14" s="35">
        <v>6</v>
      </c>
    </row>
    <row r="15" spans="2:9" x14ac:dyDescent="0.35">
      <c r="B15" s="25"/>
      <c r="F15" s="33" t="s">
        <v>31</v>
      </c>
      <c r="G15" s="34" t="s">
        <v>32</v>
      </c>
      <c r="H15" s="35">
        <v>8</v>
      </c>
    </row>
    <row r="16" spans="2:9" x14ac:dyDescent="0.35">
      <c r="B16" s="25"/>
      <c r="F16" s="33" t="s">
        <v>33</v>
      </c>
      <c r="G16" s="34" t="s">
        <v>34</v>
      </c>
      <c r="H16" s="35">
        <v>10</v>
      </c>
    </row>
    <row r="17" spans="2:8" x14ac:dyDescent="0.35">
      <c r="B17" s="25"/>
      <c r="F17" s="36" t="s">
        <v>35</v>
      </c>
      <c r="G17" s="37" t="s">
        <v>36</v>
      </c>
      <c r="H17" s="38">
        <v>12</v>
      </c>
    </row>
    <row r="18" spans="2:8" x14ac:dyDescent="0.35">
      <c r="B18" s="25"/>
    </row>
    <row r="19" spans="2:8" x14ac:dyDescent="0.35">
      <c r="B19" s="25"/>
    </row>
    <row r="20" spans="2:8" x14ac:dyDescent="0.35">
      <c r="B20" s="25"/>
    </row>
    <row r="21" spans="2:8" x14ac:dyDescent="0.35">
      <c r="B21" s="25"/>
    </row>
    <row r="22" spans="2:8" x14ac:dyDescent="0.35">
      <c r="B22" s="25"/>
    </row>
    <row r="23" spans="2:8" x14ac:dyDescent="0.35">
      <c r="B23" s="25"/>
    </row>
    <row r="24" spans="2:8" x14ac:dyDescent="0.35">
      <c r="B24" s="25"/>
    </row>
    <row r="25" spans="2:8" x14ac:dyDescent="0.35">
      <c r="B25" s="25"/>
    </row>
    <row r="26" spans="2:8" x14ac:dyDescent="0.35">
      <c r="B26" s="25"/>
    </row>
    <row r="27" spans="2:8" x14ac:dyDescent="0.35">
      <c r="B27" s="25"/>
    </row>
    <row r="28" spans="2:8" x14ac:dyDescent="0.35">
      <c r="B28" s="25"/>
    </row>
    <row r="29" spans="2:8" x14ac:dyDescent="0.35">
      <c r="B29" s="25"/>
    </row>
    <row r="30" spans="2:8" x14ac:dyDescent="0.35">
      <c r="B30" s="25"/>
    </row>
    <row r="31" spans="2:8" x14ac:dyDescent="0.35">
      <c r="B31" s="25"/>
    </row>
    <row r="32" spans="2:8" x14ac:dyDescent="0.35">
      <c r="B32" s="25"/>
    </row>
    <row r="33" spans="2:2" x14ac:dyDescent="0.35">
      <c r="B33" s="25"/>
    </row>
    <row r="34" spans="2:2" x14ac:dyDescent="0.35">
      <c r="B34" s="25"/>
    </row>
    <row r="35" spans="2:2" x14ac:dyDescent="0.35">
      <c r="B35" s="25"/>
    </row>
    <row r="36" spans="2:2" x14ac:dyDescent="0.35">
      <c r="B36" s="25"/>
    </row>
    <row r="37" spans="2:2" x14ac:dyDescent="0.35">
      <c r="B37" s="25"/>
    </row>
    <row r="38" spans="2:2" x14ac:dyDescent="0.35">
      <c r="B38" s="25"/>
    </row>
    <row r="39" spans="2:2" x14ac:dyDescent="0.35">
      <c r="B39" s="25"/>
    </row>
    <row r="40" spans="2:2" x14ac:dyDescent="0.35">
      <c r="B40" s="25"/>
    </row>
    <row r="41" spans="2:2" x14ac:dyDescent="0.35">
      <c r="B41" s="25"/>
    </row>
    <row r="42" spans="2:2" x14ac:dyDescent="0.35">
      <c r="B42" s="25"/>
    </row>
    <row r="43" spans="2:2" x14ac:dyDescent="0.35">
      <c r="B43" s="25"/>
    </row>
    <row r="44" spans="2:2" x14ac:dyDescent="0.35">
      <c r="B44" s="25"/>
    </row>
    <row r="45" spans="2:2" x14ac:dyDescent="0.35">
      <c r="B45" s="25"/>
    </row>
    <row r="46" spans="2:2" x14ac:dyDescent="0.35">
      <c r="B46" s="25"/>
    </row>
    <row r="47" spans="2:2" x14ac:dyDescent="0.35">
      <c r="B47" s="25"/>
    </row>
    <row r="48" spans="2:2" x14ac:dyDescent="0.35">
      <c r="B48" s="25"/>
    </row>
    <row r="49" spans="2:2" x14ac:dyDescent="0.35">
      <c r="B49" s="25"/>
    </row>
    <row r="50" spans="2:2" x14ac:dyDescent="0.35">
      <c r="B50" s="25"/>
    </row>
    <row r="51" spans="2:2" x14ac:dyDescent="0.35">
      <c r="B51" s="25"/>
    </row>
    <row r="52" spans="2:2" x14ac:dyDescent="0.35">
      <c r="B52" s="25"/>
    </row>
    <row r="53" spans="2:2" x14ac:dyDescent="0.35">
      <c r="B53" s="25"/>
    </row>
    <row r="54" spans="2:2" x14ac:dyDescent="0.35">
      <c r="B54" s="25"/>
    </row>
    <row r="55" spans="2:2" x14ac:dyDescent="0.35">
      <c r="B55" s="25"/>
    </row>
    <row r="56" spans="2:2" x14ac:dyDescent="0.35">
      <c r="B56" s="25"/>
    </row>
    <row r="57" spans="2:2" x14ac:dyDescent="0.35">
      <c r="B57" s="25"/>
    </row>
    <row r="58" spans="2:2" x14ac:dyDescent="0.35">
      <c r="B58" s="25"/>
    </row>
    <row r="59" spans="2:2" x14ac:dyDescent="0.35">
      <c r="B59" s="25"/>
    </row>
    <row r="60" spans="2:2" x14ac:dyDescent="0.35">
      <c r="B60" s="25"/>
    </row>
    <row r="61" spans="2:2" x14ac:dyDescent="0.35">
      <c r="B61" s="25"/>
    </row>
    <row r="62" spans="2:2" x14ac:dyDescent="0.35">
      <c r="B62" s="25"/>
    </row>
    <row r="63" spans="2:2" x14ac:dyDescent="0.35">
      <c r="B63" s="25"/>
    </row>
    <row r="64" spans="2:2" x14ac:dyDescent="0.35">
      <c r="B64" s="25"/>
    </row>
    <row r="65" spans="2:2" x14ac:dyDescent="0.35">
      <c r="B65" s="25"/>
    </row>
    <row r="66" spans="2:2" x14ac:dyDescent="0.35">
      <c r="B66" s="25"/>
    </row>
    <row r="67" spans="2:2" x14ac:dyDescent="0.35">
      <c r="B67" s="25"/>
    </row>
    <row r="68" spans="2:2" x14ac:dyDescent="0.35">
      <c r="B68" s="25"/>
    </row>
    <row r="69" spans="2:2" x14ac:dyDescent="0.35">
      <c r="B69" s="25"/>
    </row>
    <row r="70" spans="2:2" x14ac:dyDescent="0.35">
      <c r="B70" s="25"/>
    </row>
    <row r="71" spans="2:2" x14ac:dyDescent="0.35">
      <c r="B71" s="25"/>
    </row>
    <row r="72" spans="2:2" x14ac:dyDescent="0.35">
      <c r="B72" s="25"/>
    </row>
    <row r="73" spans="2:2" x14ac:dyDescent="0.35">
      <c r="B73" s="25"/>
    </row>
    <row r="74" spans="2:2" x14ac:dyDescent="0.35">
      <c r="B74" s="25"/>
    </row>
    <row r="75" spans="2:2" x14ac:dyDescent="0.35">
      <c r="B75" s="25"/>
    </row>
    <row r="76" spans="2:2" x14ac:dyDescent="0.35">
      <c r="B76" s="25"/>
    </row>
    <row r="77" spans="2:2" x14ac:dyDescent="0.35">
      <c r="B77" s="25"/>
    </row>
    <row r="78" spans="2:2" x14ac:dyDescent="0.35">
      <c r="B78" s="25"/>
    </row>
    <row r="79" spans="2:2" x14ac:dyDescent="0.35">
      <c r="B79" s="25"/>
    </row>
    <row r="80" spans="2:2" x14ac:dyDescent="0.35">
      <c r="B80" s="25"/>
    </row>
    <row r="81" spans="2:2" x14ac:dyDescent="0.35">
      <c r="B81" s="25"/>
    </row>
    <row r="82" spans="2:2" x14ac:dyDescent="0.35">
      <c r="B82" s="25"/>
    </row>
    <row r="83" spans="2:2" x14ac:dyDescent="0.35">
      <c r="B83" s="25"/>
    </row>
    <row r="84" spans="2:2" x14ac:dyDescent="0.35">
      <c r="B84" s="25"/>
    </row>
    <row r="85" spans="2:2" x14ac:dyDescent="0.35">
      <c r="B85" s="25"/>
    </row>
    <row r="86" spans="2:2" x14ac:dyDescent="0.35">
      <c r="B86" s="25"/>
    </row>
    <row r="87" spans="2:2" x14ac:dyDescent="0.35">
      <c r="B87" s="25"/>
    </row>
    <row r="88" spans="2:2" x14ac:dyDescent="0.35">
      <c r="B88" s="25"/>
    </row>
    <row r="89" spans="2:2" x14ac:dyDescent="0.35">
      <c r="B89" s="25"/>
    </row>
    <row r="90" spans="2:2" x14ac:dyDescent="0.35">
      <c r="B90" s="25"/>
    </row>
    <row r="91" spans="2:2" x14ac:dyDescent="0.35">
      <c r="B91" s="25"/>
    </row>
    <row r="92" spans="2:2" x14ac:dyDescent="0.35">
      <c r="B92" s="25"/>
    </row>
    <row r="93" spans="2:2" x14ac:dyDescent="0.35">
      <c r="B93" s="25"/>
    </row>
    <row r="94" spans="2:2" x14ac:dyDescent="0.35">
      <c r="B94" s="25"/>
    </row>
    <row r="95" spans="2:2" x14ac:dyDescent="0.35">
      <c r="B95" s="25"/>
    </row>
    <row r="96" spans="2:2" x14ac:dyDescent="0.35">
      <c r="B96" s="25"/>
    </row>
    <row r="97" spans="2:2" x14ac:dyDescent="0.35">
      <c r="B97" s="25"/>
    </row>
    <row r="98" spans="2:2" x14ac:dyDescent="0.35">
      <c r="B98" s="25"/>
    </row>
    <row r="99" spans="2:2" x14ac:dyDescent="0.35">
      <c r="B99" s="25"/>
    </row>
    <row r="100" spans="2:2" x14ac:dyDescent="0.35">
      <c r="B100" s="25"/>
    </row>
    <row r="101" spans="2:2" x14ac:dyDescent="0.35">
      <c r="B101" s="25"/>
    </row>
    <row r="102" spans="2:2" x14ac:dyDescent="0.35">
      <c r="B102" s="25"/>
    </row>
    <row r="103" spans="2:2" x14ac:dyDescent="0.35">
      <c r="B103" s="25"/>
    </row>
    <row r="104" spans="2:2" x14ac:dyDescent="0.35">
      <c r="B104" s="25"/>
    </row>
    <row r="105" spans="2:2" x14ac:dyDescent="0.35">
      <c r="B105" s="25"/>
    </row>
    <row r="106" spans="2:2" x14ac:dyDescent="0.35">
      <c r="B106" s="25"/>
    </row>
    <row r="107" spans="2:2" x14ac:dyDescent="0.35">
      <c r="B107" s="25"/>
    </row>
    <row r="108" spans="2:2" x14ac:dyDescent="0.35">
      <c r="B108" s="25"/>
    </row>
    <row r="109" spans="2:2" x14ac:dyDescent="0.35">
      <c r="B109" s="25"/>
    </row>
    <row r="110" spans="2:2" x14ac:dyDescent="0.35">
      <c r="B110" s="25"/>
    </row>
    <row r="111" spans="2:2" x14ac:dyDescent="0.35">
      <c r="B111" s="25"/>
    </row>
    <row r="112" spans="2:2" x14ac:dyDescent="0.35">
      <c r="B112" s="25"/>
    </row>
    <row r="113" spans="2:2" x14ac:dyDescent="0.35">
      <c r="B113" s="25"/>
    </row>
    <row r="114" spans="2:2" x14ac:dyDescent="0.35">
      <c r="B114" s="25"/>
    </row>
    <row r="115" spans="2:2" x14ac:dyDescent="0.35">
      <c r="B115" s="25"/>
    </row>
    <row r="116" spans="2:2" x14ac:dyDescent="0.35">
      <c r="B116" s="25"/>
    </row>
    <row r="117" spans="2:2" x14ac:dyDescent="0.35">
      <c r="B117" s="25"/>
    </row>
    <row r="118" spans="2:2" x14ac:dyDescent="0.35">
      <c r="B118" s="25"/>
    </row>
    <row r="119" spans="2:2" x14ac:dyDescent="0.35">
      <c r="B119" s="25"/>
    </row>
    <row r="120" spans="2:2" x14ac:dyDescent="0.35">
      <c r="B120" s="25"/>
    </row>
    <row r="121" spans="2:2" x14ac:dyDescent="0.35">
      <c r="B121" s="25"/>
    </row>
    <row r="122" spans="2:2" x14ac:dyDescent="0.35">
      <c r="B122" s="25"/>
    </row>
    <row r="123" spans="2:2" x14ac:dyDescent="0.35">
      <c r="B123" s="25"/>
    </row>
    <row r="124" spans="2:2" x14ac:dyDescent="0.35">
      <c r="B124" s="25"/>
    </row>
    <row r="125" spans="2:2" x14ac:dyDescent="0.35">
      <c r="B125" s="25"/>
    </row>
    <row r="126" spans="2:2" x14ac:dyDescent="0.35">
      <c r="B126" s="25"/>
    </row>
    <row r="127" spans="2:2" x14ac:dyDescent="0.35">
      <c r="B127" s="25"/>
    </row>
    <row r="128" spans="2:2" x14ac:dyDescent="0.35">
      <c r="B128" s="25"/>
    </row>
    <row r="129" spans="2:2" x14ac:dyDescent="0.35">
      <c r="B129" s="25"/>
    </row>
    <row r="130" spans="2:2" x14ac:dyDescent="0.35">
      <c r="B130" s="25"/>
    </row>
    <row r="131" spans="2:2" x14ac:dyDescent="0.35">
      <c r="B131" s="25"/>
    </row>
    <row r="132" spans="2:2" x14ac:dyDescent="0.35">
      <c r="B132" s="25"/>
    </row>
    <row r="133" spans="2:2" x14ac:dyDescent="0.35">
      <c r="B133" s="25"/>
    </row>
    <row r="134" spans="2:2" x14ac:dyDescent="0.35">
      <c r="B134" s="25"/>
    </row>
    <row r="135" spans="2:2" x14ac:dyDescent="0.35">
      <c r="B135" s="25"/>
    </row>
    <row r="136" spans="2:2" x14ac:dyDescent="0.35">
      <c r="B136" s="25"/>
    </row>
    <row r="137" spans="2:2" x14ac:dyDescent="0.35">
      <c r="B137" s="25"/>
    </row>
    <row r="138" spans="2:2" x14ac:dyDescent="0.35">
      <c r="B138" s="25"/>
    </row>
    <row r="139" spans="2:2" x14ac:dyDescent="0.35">
      <c r="B139" s="25"/>
    </row>
    <row r="140" spans="2:2" x14ac:dyDescent="0.35">
      <c r="B140" s="25"/>
    </row>
    <row r="141" spans="2:2" x14ac:dyDescent="0.35">
      <c r="B141" s="25"/>
    </row>
    <row r="142" spans="2:2" x14ac:dyDescent="0.35">
      <c r="B142" s="25"/>
    </row>
    <row r="143" spans="2:2" x14ac:dyDescent="0.35">
      <c r="B143" s="25"/>
    </row>
    <row r="144" spans="2:2" x14ac:dyDescent="0.35">
      <c r="B144" s="25"/>
    </row>
    <row r="145" spans="2:2" x14ac:dyDescent="0.35">
      <c r="B145" s="25"/>
    </row>
    <row r="146" spans="2:2" x14ac:dyDescent="0.35">
      <c r="B146" s="25"/>
    </row>
    <row r="147" spans="2:2" x14ac:dyDescent="0.35">
      <c r="B147" s="25"/>
    </row>
    <row r="148" spans="2:2" x14ac:dyDescent="0.35">
      <c r="B148" s="25"/>
    </row>
    <row r="149" spans="2:2" x14ac:dyDescent="0.35">
      <c r="B149" s="25"/>
    </row>
    <row r="150" spans="2:2" x14ac:dyDescent="0.35">
      <c r="B150" s="25"/>
    </row>
    <row r="151" spans="2:2" x14ac:dyDescent="0.35">
      <c r="B151" s="25"/>
    </row>
    <row r="152" spans="2:2" x14ac:dyDescent="0.35">
      <c r="B152" s="25"/>
    </row>
    <row r="153" spans="2:2" x14ac:dyDescent="0.35">
      <c r="B153" s="25"/>
    </row>
    <row r="154" spans="2:2" x14ac:dyDescent="0.35">
      <c r="B154" s="25"/>
    </row>
    <row r="155" spans="2:2" x14ac:dyDescent="0.35">
      <c r="B155" s="25"/>
    </row>
    <row r="156" spans="2:2" x14ac:dyDescent="0.35">
      <c r="B156" s="25"/>
    </row>
    <row r="157" spans="2:2" x14ac:dyDescent="0.35">
      <c r="B157" s="25"/>
    </row>
    <row r="158" spans="2:2" x14ac:dyDescent="0.35">
      <c r="B158" s="25"/>
    </row>
    <row r="159" spans="2:2" x14ac:dyDescent="0.35">
      <c r="B159" s="25"/>
    </row>
    <row r="160" spans="2:2" x14ac:dyDescent="0.35">
      <c r="B160" s="25"/>
    </row>
    <row r="161" spans="2:2" x14ac:dyDescent="0.35">
      <c r="B161" s="25"/>
    </row>
    <row r="162" spans="2:2" x14ac:dyDescent="0.35">
      <c r="B162" s="25"/>
    </row>
    <row r="163" spans="2:2" x14ac:dyDescent="0.35">
      <c r="B163" s="25"/>
    </row>
    <row r="164" spans="2:2" x14ac:dyDescent="0.35">
      <c r="B164" s="25"/>
    </row>
    <row r="165" spans="2:2" x14ac:dyDescent="0.35">
      <c r="B165" s="25"/>
    </row>
    <row r="166" spans="2:2" x14ac:dyDescent="0.35">
      <c r="B166" s="25"/>
    </row>
    <row r="167" spans="2:2" x14ac:dyDescent="0.35">
      <c r="B167" s="25"/>
    </row>
    <row r="168" spans="2:2" x14ac:dyDescent="0.35">
      <c r="B168" s="25"/>
    </row>
    <row r="169" spans="2:2" x14ac:dyDescent="0.35">
      <c r="B169" s="25"/>
    </row>
    <row r="170" spans="2:2" x14ac:dyDescent="0.35">
      <c r="B170" s="25"/>
    </row>
    <row r="171" spans="2:2" x14ac:dyDescent="0.35">
      <c r="B171" s="25"/>
    </row>
    <row r="172" spans="2:2" x14ac:dyDescent="0.35">
      <c r="B172" s="25"/>
    </row>
    <row r="173" spans="2:2" x14ac:dyDescent="0.35">
      <c r="B173" s="25"/>
    </row>
    <row r="174" spans="2:2" x14ac:dyDescent="0.35">
      <c r="B174" s="25"/>
    </row>
    <row r="175" spans="2:2" x14ac:dyDescent="0.35">
      <c r="B175" s="25"/>
    </row>
    <row r="176" spans="2:2" x14ac:dyDescent="0.35">
      <c r="B176" s="25"/>
    </row>
    <row r="177" spans="2:2" x14ac:dyDescent="0.35">
      <c r="B177" s="25"/>
    </row>
    <row r="178" spans="2:2" x14ac:dyDescent="0.35">
      <c r="B178" s="25"/>
    </row>
    <row r="179" spans="2:2" x14ac:dyDescent="0.35">
      <c r="B179" s="25"/>
    </row>
    <row r="180" spans="2:2" x14ac:dyDescent="0.35">
      <c r="B180" s="25"/>
    </row>
    <row r="181" spans="2:2" x14ac:dyDescent="0.35">
      <c r="B181" s="25"/>
    </row>
    <row r="182" spans="2:2" x14ac:dyDescent="0.35">
      <c r="B182" s="25"/>
    </row>
    <row r="183" spans="2:2" x14ac:dyDescent="0.35">
      <c r="B183" s="25"/>
    </row>
    <row r="184" spans="2:2" x14ac:dyDescent="0.35">
      <c r="B184" s="25"/>
    </row>
    <row r="185" spans="2:2" x14ac:dyDescent="0.35">
      <c r="B185" s="25"/>
    </row>
    <row r="186" spans="2:2" x14ac:dyDescent="0.35">
      <c r="B186" s="25"/>
    </row>
    <row r="187" spans="2:2" x14ac:dyDescent="0.35">
      <c r="B187" s="25"/>
    </row>
    <row r="188" spans="2:2" x14ac:dyDescent="0.35">
      <c r="B188" s="25"/>
    </row>
    <row r="189" spans="2:2" x14ac:dyDescent="0.35">
      <c r="B189" s="25"/>
    </row>
    <row r="190" spans="2:2" x14ac:dyDescent="0.35">
      <c r="B190" s="25"/>
    </row>
    <row r="191" spans="2:2" x14ac:dyDescent="0.35">
      <c r="B191" s="25"/>
    </row>
    <row r="192" spans="2:2" x14ac:dyDescent="0.35">
      <c r="B192" s="25"/>
    </row>
    <row r="193" spans="2:2" x14ac:dyDescent="0.35">
      <c r="B193" s="25"/>
    </row>
    <row r="194" spans="2:2" x14ac:dyDescent="0.35">
      <c r="B194" s="25"/>
    </row>
    <row r="195" spans="2:2" x14ac:dyDescent="0.35">
      <c r="B195" s="25"/>
    </row>
    <row r="196" spans="2:2" x14ac:dyDescent="0.35">
      <c r="B196" s="25"/>
    </row>
    <row r="197" spans="2:2" x14ac:dyDescent="0.35">
      <c r="B197" s="25"/>
    </row>
    <row r="198" spans="2:2" x14ac:dyDescent="0.35">
      <c r="B198" s="25"/>
    </row>
    <row r="199" spans="2:2" x14ac:dyDescent="0.35">
      <c r="B199" s="25"/>
    </row>
    <row r="200" spans="2:2" x14ac:dyDescent="0.35">
      <c r="B200" s="25"/>
    </row>
    <row r="201" spans="2:2" x14ac:dyDescent="0.35">
      <c r="B201" s="30"/>
    </row>
    <row r="202" spans="2:2" x14ac:dyDescent="0.35">
      <c r="B202" s="30"/>
    </row>
    <row r="203" spans="2:2" x14ac:dyDescent="0.35">
      <c r="B203" s="30"/>
    </row>
    <row r="204" spans="2:2" x14ac:dyDescent="0.35">
      <c r="B204" s="30"/>
    </row>
    <row r="205" spans="2:2" x14ac:dyDescent="0.35">
      <c r="B205" s="30"/>
    </row>
    <row r="206" spans="2:2" x14ac:dyDescent="0.35">
      <c r="B206" s="30"/>
    </row>
    <row r="207" spans="2:2" x14ac:dyDescent="0.35">
      <c r="B207" s="30"/>
    </row>
    <row r="208" spans="2:2" x14ac:dyDescent="0.35">
      <c r="B208" s="30"/>
    </row>
    <row r="209" spans="2:2" x14ac:dyDescent="0.35">
      <c r="B209" s="30"/>
    </row>
    <row r="210" spans="2:2" x14ac:dyDescent="0.35">
      <c r="B210" s="30"/>
    </row>
    <row r="211" spans="2:2" x14ac:dyDescent="0.35">
      <c r="B211" s="30"/>
    </row>
    <row r="212" spans="2:2" x14ac:dyDescent="0.35">
      <c r="B212" s="30"/>
    </row>
    <row r="213" spans="2:2" x14ac:dyDescent="0.35">
      <c r="B213" s="30"/>
    </row>
    <row r="214" spans="2:2" x14ac:dyDescent="0.35">
      <c r="B214" s="30"/>
    </row>
    <row r="215" spans="2:2" x14ac:dyDescent="0.35">
      <c r="B215" s="30"/>
    </row>
    <row r="216" spans="2:2" x14ac:dyDescent="0.35">
      <c r="B216" s="30"/>
    </row>
    <row r="217" spans="2:2" x14ac:dyDescent="0.35">
      <c r="B217" s="30"/>
    </row>
    <row r="218" spans="2:2" x14ac:dyDescent="0.35">
      <c r="B218" s="30"/>
    </row>
    <row r="219" spans="2:2" x14ac:dyDescent="0.35">
      <c r="B219" s="30"/>
    </row>
    <row r="220" spans="2:2" x14ac:dyDescent="0.35">
      <c r="B220" s="30"/>
    </row>
    <row r="221" spans="2:2" x14ac:dyDescent="0.35">
      <c r="B221" s="30"/>
    </row>
    <row r="222" spans="2:2" x14ac:dyDescent="0.35">
      <c r="B222" s="30"/>
    </row>
    <row r="223" spans="2:2" x14ac:dyDescent="0.35">
      <c r="B223" s="30"/>
    </row>
    <row r="224" spans="2:2" x14ac:dyDescent="0.35">
      <c r="B224" s="30"/>
    </row>
    <row r="225" spans="2:2" x14ac:dyDescent="0.35">
      <c r="B225" s="30"/>
    </row>
    <row r="226" spans="2:2" x14ac:dyDescent="0.35">
      <c r="B226" s="30"/>
    </row>
    <row r="227" spans="2:2" x14ac:dyDescent="0.35">
      <c r="B227" s="30"/>
    </row>
    <row r="228" spans="2:2" x14ac:dyDescent="0.35">
      <c r="B228" s="30"/>
    </row>
    <row r="229" spans="2:2" x14ac:dyDescent="0.35">
      <c r="B229" s="30"/>
    </row>
    <row r="230" spans="2:2" x14ac:dyDescent="0.35">
      <c r="B230" s="30"/>
    </row>
    <row r="231" spans="2:2" x14ac:dyDescent="0.35">
      <c r="B231" s="30"/>
    </row>
    <row r="232" spans="2:2" x14ac:dyDescent="0.35">
      <c r="B232" s="30"/>
    </row>
    <row r="233" spans="2:2" x14ac:dyDescent="0.35">
      <c r="B233" s="30"/>
    </row>
    <row r="234" spans="2:2" x14ac:dyDescent="0.35">
      <c r="B234" s="30"/>
    </row>
    <row r="235" spans="2:2" x14ac:dyDescent="0.35">
      <c r="B235" s="30"/>
    </row>
    <row r="236" spans="2:2" x14ac:dyDescent="0.35">
      <c r="B236" s="30"/>
    </row>
    <row r="237" spans="2:2" x14ac:dyDescent="0.35">
      <c r="B237" s="30"/>
    </row>
    <row r="238" spans="2:2" x14ac:dyDescent="0.35">
      <c r="B238" s="30"/>
    </row>
    <row r="239" spans="2:2" x14ac:dyDescent="0.35">
      <c r="B239" s="30"/>
    </row>
    <row r="240" spans="2:2" x14ac:dyDescent="0.35">
      <c r="B240" s="30"/>
    </row>
    <row r="241" spans="2:2" x14ac:dyDescent="0.35">
      <c r="B241" s="30"/>
    </row>
    <row r="242" spans="2:2" x14ac:dyDescent="0.35">
      <c r="B242" s="30"/>
    </row>
    <row r="243" spans="2:2" x14ac:dyDescent="0.35">
      <c r="B243" s="30"/>
    </row>
    <row r="244" spans="2:2" x14ac:dyDescent="0.35">
      <c r="B244" s="30"/>
    </row>
    <row r="245" spans="2:2" x14ac:dyDescent="0.35">
      <c r="B245" s="30"/>
    </row>
    <row r="246" spans="2:2" x14ac:dyDescent="0.35">
      <c r="B246" s="30"/>
    </row>
    <row r="247" spans="2:2" x14ac:dyDescent="0.35">
      <c r="B247" s="30"/>
    </row>
    <row r="248" spans="2:2" x14ac:dyDescent="0.35">
      <c r="B248" s="30"/>
    </row>
    <row r="249" spans="2:2" x14ac:dyDescent="0.35">
      <c r="B249" s="30"/>
    </row>
    <row r="250" spans="2:2" x14ac:dyDescent="0.35">
      <c r="B250" s="30"/>
    </row>
    <row r="251" spans="2:2" x14ac:dyDescent="0.35">
      <c r="B251" s="30"/>
    </row>
    <row r="252" spans="2:2" x14ac:dyDescent="0.35">
      <c r="B252" s="30"/>
    </row>
    <row r="253" spans="2:2" x14ac:dyDescent="0.35">
      <c r="B253" s="30"/>
    </row>
    <row r="254" spans="2:2" x14ac:dyDescent="0.35">
      <c r="B254" s="30"/>
    </row>
    <row r="255" spans="2:2" x14ac:dyDescent="0.35">
      <c r="B255" s="30"/>
    </row>
    <row r="256" spans="2:2" x14ac:dyDescent="0.35">
      <c r="B256" s="30"/>
    </row>
    <row r="257" spans="2:2" x14ac:dyDescent="0.35">
      <c r="B257" s="30"/>
    </row>
    <row r="258" spans="2:2" x14ac:dyDescent="0.35">
      <c r="B258" s="30"/>
    </row>
    <row r="259" spans="2:2" x14ac:dyDescent="0.35">
      <c r="B259" s="30"/>
    </row>
    <row r="260" spans="2:2" x14ac:dyDescent="0.35">
      <c r="B260" s="30"/>
    </row>
    <row r="261" spans="2:2" x14ac:dyDescent="0.35">
      <c r="B261" s="30"/>
    </row>
    <row r="262" spans="2:2" x14ac:dyDescent="0.35">
      <c r="B262" s="30"/>
    </row>
    <row r="263" spans="2:2" x14ac:dyDescent="0.35">
      <c r="B263" s="30"/>
    </row>
    <row r="264" spans="2:2" x14ac:dyDescent="0.35">
      <c r="B264" s="30"/>
    </row>
    <row r="265" spans="2:2" x14ac:dyDescent="0.35">
      <c r="B265" s="30"/>
    </row>
    <row r="266" spans="2:2" x14ac:dyDescent="0.35">
      <c r="B266" s="30"/>
    </row>
    <row r="267" spans="2:2" x14ac:dyDescent="0.35">
      <c r="B267" s="30"/>
    </row>
    <row r="268" spans="2:2" x14ac:dyDescent="0.35">
      <c r="B268" s="30"/>
    </row>
    <row r="269" spans="2:2" x14ac:dyDescent="0.35">
      <c r="B269" s="30"/>
    </row>
    <row r="270" spans="2:2" x14ac:dyDescent="0.35">
      <c r="B270" s="30"/>
    </row>
    <row r="271" spans="2:2" x14ac:dyDescent="0.35">
      <c r="B271" s="30"/>
    </row>
    <row r="272" spans="2:2" x14ac:dyDescent="0.35">
      <c r="B272" s="30"/>
    </row>
    <row r="273" spans="2:2" x14ac:dyDescent="0.35">
      <c r="B273" s="30"/>
    </row>
    <row r="274" spans="2:2" x14ac:dyDescent="0.35">
      <c r="B274" s="30"/>
    </row>
    <row r="275" spans="2:2" x14ac:dyDescent="0.35">
      <c r="B275" s="30"/>
    </row>
    <row r="276" spans="2:2" x14ac:dyDescent="0.35">
      <c r="B276" s="30"/>
    </row>
    <row r="277" spans="2:2" x14ac:dyDescent="0.35">
      <c r="B277" s="30"/>
    </row>
    <row r="278" spans="2:2" x14ac:dyDescent="0.35">
      <c r="B278" s="30"/>
    </row>
    <row r="279" spans="2:2" x14ac:dyDescent="0.35">
      <c r="B279" s="30"/>
    </row>
    <row r="280" spans="2:2" x14ac:dyDescent="0.35">
      <c r="B280" s="30"/>
    </row>
    <row r="281" spans="2:2" x14ac:dyDescent="0.35">
      <c r="B281" s="30"/>
    </row>
    <row r="282" spans="2:2" x14ac:dyDescent="0.35">
      <c r="B282" s="30"/>
    </row>
    <row r="283" spans="2:2" x14ac:dyDescent="0.35">
      <c r="B283" s="30"/>
    </row>
    <row r="284" spans="2:2" x14ac:dyDescent="0.35">
      <c r="B284" s="30"/>
    </row>
    <row r="285" spans="2:2" x14ac:dyDescent="0.35">
      <c r="B285" s="30"/>
    </row>
    <row r="286" spans="2:2" x14ac:dyDescent="0.35">
      <c r="B286" s="30"/>
    </row>
    <row r="287" spans="2:2" x14ac:dyDescent="0.35">
      <c r="B287" s="30"/>
    </row>
    <row r="288" spans="2:2" x14ac:dyDescent="0.35">
      <c r="B288" s="30"/>
    </row>
    <row r="289" spans="2:2" x14ac:dyDescent="0.35">
      <c r="B289" s="30"/>
    </row>
    <row r="290" spans="2:2" x14ac:dyDescent="0.35">
      <c r="B290" s="30"/>
    </row>
    <row r="291" spans="2:2" x14ac:dyDescent="0.35">
      <c r="B291" s="30"/>
    </row>
    <row r="292" spans="2:2" x14ac:dyDescent="0.35">
      <c r="B292" s="30"/>
    </row>
    <row r="293" spans="2:2" x14ac:dyDescent="0.35">
      <c r="B293" s="30"/>
    </row>
    <row r="294" spans="2:2" x14ac:dyDescent="0.35">
      <c r="B294" s="30"/>
    </row>
    <row r="295" spans="2:2" x14ac:dyDescent="0.35">
      <c r="B295" s="30"/>
    </row>
    <row r="296" spans="2:2" x14ac:dyDescent="0.35">
      <c r="B296" s="30"/>
    </row>
    <row r="297" spans="2:2" x14ac:dyDescent="0.35">
      <c r="B297" s="30"/>
    </row>
    <row r="298" spans="2:2" x14ac:dyDescent="0.35">
      <c r="B298" s="30"/>
    </row>
    <row r="299" spans="2:2" x14ac:dyDescent="0.35">
      <c r="B299" s="30"/>
    </row>
    <row r="300" spans="2:2" x14ac:dyDescent="0.35">
      <c r="B300" s="30"/>
    </row>
    <row r="301" spans="2:2" x14ac:dyDescent="0.35">
      <c r="B301" s="30"/>
    </row>
    <row r="302" spans="2:2" x14ac:dyDescent="0.35">
      <c r="B302" s="30"/>
    </row>
    <row r="303" spans="2:2" x14ac:dyDescent="0.35">
      <c r="B303" s="30"/>
    </row>
    <row r="304" spans="2:2" x14ac:dyDescent="0.35">
      <c r="B304" s="30"/>
    </row>
    <row r="305" spans="2:2" x14ac:dyDescent="0.35">
      <c r="B305" s="30"/>
    </row>
    <row r="306" spans="2:2" x14ac:dyDescent="0.35">
      <c r="B306" s="30"/>
    </row>
    <row r="307" spans="2:2" x14ac:dyDescent="0.35">
      <c r="B307" s="30"/>
    </row>
    <row r="308" spans="2:2" x14ac:dyDescent="0.35">
      <c r="B308" s="30"/>
    </row>
    <row r="309" spans="2:2" x14ac:dyDescent="0.35">
      <c r="B309" s="30"/>
    </row>
    <row r="310" spans="2:2" x14ac:dyDescent="0.35">
      <c r="B310" s="30"/>
    </row>
    <row r="311" spans="2:2" x14ac:dyDescent="0.35">
      <c r="B311" s="30"/>
    </row>
    <row r="312" spans="2:2" x14ac:dyDescent="0.35">
      <c r="B312" s="30"/>
    </row>
    <row r="313" spans="2:2" x14ac:dyDescent="0.35">
      <c r="B313" s="30"/>
    </row>
    <row r="314" spans="2:2" x14ac:dyDescent="0.35">
      <c r="B314" s="30"/>
    </row>
    <row r="315" spans="2:2" x14ac:dyDescent="0.35">
      <c r="B315" s="30"/>
    </row>
    <row r="316" spans="2:2" x14ac:dyDescent="0.35">
      <c r="B316" s="30"/>
    </row>
    <row r="317" spans="2:2" x14ac:dyDescent="0.35">
      <c r="B317" s="30"/>
    </row>
    <row r="318" spans="2:2" x14ac:dyDescent="0.35">
      <c r="B318" s="30"/>
    </row>
    <row r="319" spans="2:2" x14ac:dyDescent="0.35">
      <c r="B319" s="30"/>
    </row>
    <row r="320" spans="2:2" x14ac:dyDescent="0.35">
      <c r="B320" s="30"/>
    </row>
    <row r="321" spans="2:2" x14ac:dyDescent="0.35">
      <c r="B321" s="30"/>
    </row>
    <row r="322" spans="2:2" x14ac:dyDescent="0.35">
      <c r="B322" s="30"/>
    </row>
    <row r="323" spans="2:2" x14ac:dyDescent="0.35">
      <c r="B323" s="30"/>
    </row>
    <row r="324" spans="2:2" x14ac:dyDescent="0.35">
      <c r="B324" s="30"/>
    </row>
    <row r="325" spans="2:2" x14ac:dyDescent="0.35">
      <c r="B325" s="30"/>
    </row>
    <row r="326" spans="2:2" x14ac:dyDescent="0.35">
      <c r="B326" s="30"/>
    </row>
    <row r="327" spans="2:2" x14ac:dyDescent="0.35">
      <c r="B327" s="30"/>
    </row>
    <row r="328" spans="2:2" ht="15" thickBot="1" x14ac:dyDescent="0.4">
      <c r="B328" s="32"/>
    </row>
  </sheetData>
  <sheetProtection algorithmName="SHA-512" hashValue="hRT7wQxdkEKSTj2ZSaGXGqSv9FCVb/f7XyXGmgQIgxUYgYKs2cyqfvmMV8AqfDskxhIMO8Y7n9g+pzhY2Eb6SQ==" saltValue="aWiR4edwXwtAyo0bR+rUNA==" spinCount="100000" sheet="1" objects="1" scenarios="1"/>
  <mergeCells count="4">
    <mergeCell ref="B1:D1"/>
    <mergeCell ref="B3:F4"/>
    <mergeCell ref="B6:B8"/>
    <mergeCell ref="C6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FE92-53D9-424C-A802-34BBE93D65B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49A0EE58F5FE429119D794737111F4" ma:contentTypeVersion="12" ma:contentTypeDescription="Create a new document." ma:contentTypeScope="" ma:versionID="81f2b7add6bb8580deeb182dd74d6e0f">
  <xsd:schema xmlns:xsd="http://www.w3.org/2001/XMLSchema" xmlns:xs="http://www.w3.org/2001/XMLSchema" xmlns:p="http://schemas.microsoft.com/office/2006/metadata/properties" xmlns:ns2="79434f80-d6c1-40ca-9cd7-26619cde484b" xmlns:ns3="b3cd21d7-e66e-487f-9010-b98acce7fe08" targetNamespace="http://schemas.microsoft.com/office/2006/metadata/properties" ma:root="true" ma:fieldsID="99a255df291fe94b291059d7c4f19e27" ns2:_="" ns3:_="">
    <xsd:import namespace="79434f80-d6c1-40ca-9cd7-26619cde484b"/>
    <xsd:import namespace="b3cd21d7-e66e-487f-9010-b98acce7fe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34f80-d6c1-40ca-9cd7-26619cde48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d21d7-e66e-487f-9010-b98acce7fe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5D480-D019-4492-9532-E9785909D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34f80-d6c1-40ca-9cd7-26619cde484b"/>
    <ds:schemaRef ds:uri="b3cd21d7-e66e-487f-9010-b98acce7fe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E75CF4-3AEE-49BC-9712-E9AC6A439AB9}">
  <ds:schemaRefs>
    <ds:schemaRef ds:uri="79434f80-d6c1-40ca-9cd7-26619cde484b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cd21d7-e66e-487f-9010-b98acce7fe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F9F790-2A0D-4D64-A1AE-CD4B18190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Hinnan ja laadun arviointi</vt:lpstr>
      <vt:lpstr>Lyhyiden koulutusten pisteytys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Juho Korpi</dc:creator>
  <cp:lastModifiedBy>Juho Korpi</cp:lastModifiedBy>
  <dcterms:created xsi:type="dcterms:W3CDTF">2022-04-13T08:00:34Z</dcterms:created>
  <dcterms:modified xsi:type="dcterms:W3CDTF">2022-04-19T07:39:31Z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0x0101003949A0EE58F5FE429119D794737111F4</vt:lpwstr>
  </property>
</Properties>
</file>